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pr\Desktop\INFORME-CRISIS FORENSE\ultimas solicitudes\TABLAS FINALES - BIEN\"/>
    </mc:Choice>
  </mc:AlternateContent>
  <xr:revisionPtr revIDLastSave="0" documentId="13_ncr:1_{4286ACC9-90BE-4162-A944-FEC5B86221E2}" xr6:coauthVersionLast="45" xr6:coauthVersionMax="45" xr10:uidLastSave="{00000000-0000-0000-0000-000000000000}"/>
  <bookViews>
    <workbookView xWindow="-120" yWindow="-120" windowWidth="20730" windowHeight="11160" firstSheet="1" activeTab="3" xr2:uid="{90731A8C-8B64-45EF-A508-2397F13C13DD}"/>
  </bookViews>
  <sheets>
    <sheet name="GENERAL" sheetId="1" r:id="rId1"/>
    <sheet name="PORCENTAJE DE INGRESOS" sheetId="2" r:id="rId2"/>
    <sheet name="CONFIRMACIONES DE IDENTIF" sheetId="3" r:id="rId3"/>
    <sheet name="PORCENTAJE DEL TOTA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H37" i="1" l="1"/>
  <c r="G37" i="1"/>
  <c r="H36" i="1"/>
  <c r="G36" i="1"/>
  <c r="H5" i="1"/>
  <c r="H6" i="1"/>
  <c r="H8" i="1"/>
  <c r="H10" i="1"/>
  <c r="H11" i="1"/>
  <c r="H12" i="1"/>
  <c r="H16" i="1"/>
  <c r="H17" i="1"/>
  <c r="H18" i="1"/>
  <c r="H20" i="1"/>
  <c r="H21" i="1"/>
  <c r="H22" i="1"/>
  <c r="H23" i="1"/>
  <c r="H24" i="1"/>
  <c r="H29" i="1"/>
  <c r="H30" i="1"/>
  <c r="H32" i="1"/>
  <c r="H33" i="1"/>
  <c r="H34" i="1"/>
  <c r="G5" i="1"/>
  <c r="G6" i="1"/>
  <c r="G8" i="1"/>
  <c r="G10" i="1"/>
  <c r="G11" i="1"/>
  <c r="G12" i="1"/>
  <c r="G15" i="1"/>
  <c r="G16" i="1"/>
  <c r="G17" i="1"/>
  <c r="G18" i="1"/>
  <c r="G20" i="1"/>
  <c r="G21" i="1"/>
  <c r="G22" i="1"/>
  <c r="G23" i="1"/>
  <c r="G24" i="1"/>
  <c r="G29" i="1"/>
  <c r="G30" i="1"/>
  <c r="G32" i="1"/>
  <c r="G33" i="1"/>
  <c r="G34" i="1"/>
  <c r="G35" i="1"/>
  <c r="G3" i="1"/>
  <c r="E36" i="1"/>
  <c r="F3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B36" i="1"/>
</calcChain>
</file>

<file path=xl/sharedStrings.xml><?xml version="1.0" encoding="utf-8"?>
<sst xmlns="http://schemas.openxmlformats.org/spreadsheetml/2006/main" count="150" uniqueCount="50">
  <si>
    <t>ESTADO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</si>
  <si>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</si>
  <si>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</si>
  <si>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</si>
  <si>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</si>
  <si>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</si>
  <si>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</si>
  <si>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</si>
  <si>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</si>
  <si>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</si>
  <si>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</si>
  <si>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</si>
  <si>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</si>
  <si>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</si>
  <si>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</si>
  <si>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</si>
  <si>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</si>
  <si>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</si>
  <si>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</si>
  <si>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</si>
  <si>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</si>
  <si>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</si>
  <si>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</si>
  <si>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</si>
  <si>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</si>
  <si>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</si>
  <si>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</si>
  <si>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</si>
  <si>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</si>
  <si>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</si>
  <si>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</si>
  <si>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</si>
  <si>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</si>
  <si>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FGR</t>
  </si>
  <si>
    <t>ID con ADN</t>
  </si>
  <si>
    <t>NO</t>
  </si>
  <si>
    <t>ingresados como NI</t>
  </si>
  <si>
    <t>Total ID</t>
  </si>
  <si>
    <t>USO</t>
  </si>
  <si>
    <t>SI</t>
  </si>
  <si>
    <t>Porcentaje del total</t>
  </si>
  <si>
    <t>ID con ADN del total de ingresos</t>
  </si>
  <si>
    <t>ID con ADN del total de ID</t>
  </si>
  <si>
    <t>TOTAL</t>
  </si>
  <si>
    <t>PROMEDIO</t>
  </si>
  <si>
    <t>Porcentaje de identificaciones con ADN del total de ingresados como no identificados</t>
  </si>
  <si>
    <t>USO DE ADN POR ESTADO</t>
  </si>
  <si>
    <t>PORCENTAJE DE IDENTIFICACIONES CON ADN DEL TOTAL DE INGRESADOS COMO NO IDENTIFICADOS</t>
  </si>
  <si>
    <t>CONFIRMACIÓN CON ADN DEL TOTAL DE IDENTIFICACIONES</t>
  </si>
  <si>
    <t>PORCENTAJE POR ESTADOS DEL TOTAL DE IDENTIFICACIONES POR ADN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</si>
</sst>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10" fontId="1" fillId="0" borderId="0" xfId="0" applyNumberFormat="1" applyFont="1"/>
    <xf numFmtId="0" fontId="1" fillId="0" borderId="0" xfId="0" applyFont="1" applyFill="1"/>
    <xf numFmtId="2" fontId="0" fillId="0" borderId="0" xfId="0" applyNumberFormat="1"/>
    <xf numFmtId="2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'PORCENTAJE DE INGRESOS'!$B$2</c:f>
              <c:strCache>
                <c:ptCount val="1"/>
                <c:pt idx="0">
                  <c:v>Porcentaje de identificaciones con ADN del total de ingresados como no identificados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'PORCENTAJE DE INGRESOS'!$A$3:$A$19</c:f>
              <c:strCache>
                <c:ptCount val="17"/>
                <c:pt idx="0">
                  <c:v>Yucatán</c:v>
                </c:pt>
                <c:pt idx="1">
                  <c:v>Veracruz</c:v>
                </c:pt>
                <c:pt idx="2">
                  <c:v>Coahuila</c:v>
                </c:pt>
                <c:pt idx="3">
                  <c:v>Zacatecas</c:v>
                </c:pt>
                <c:pt idx="4">
                  <c:v>Jalisco</c:v>
                </c:pt>
                <c:pt idx="5">
                  <c:v>Chihuahua</c:v>
                </c:pt>
                <c:pt idx="6">
                  <c:v>Tamaulipas</c:v>
                </c:pt>
                <c:pt idx="7">
                  <c:v>Michoacán</c:v>
                </c:pt>
                <c:pt idx="8">
                  <c:v>Puebla</c:v>
                </c:pt>
                <c:pt idx="9">
                  <c:v>Querétaro</c:v>
                </c:pt>
                <c:pt idx="10">
                  <c:v>Durango</c:v>
                </c:pt>
                <c:pt idx="11">
                  <c:v>Baja California Sur</c:v>
                </c:pt>
                <c:pt idx="12">
                  <c:v>Aguascalientes</c:v>
                </c:pt>
                <c:pt idx="13">
                  <c:v>Oaxaca</c:v>
                </c:pt>
                <c:pt idx="14">
                  <c:v>FGR</c:v>
                </c:pt>
                <c:pt idx="15">
                  <c:v>Nuevo León</c:v>
                </c:pt>
                <c:pt idx="16">
                  <c:v>Hidalgo</c:v>
                </c:pt>
              </c:strCache>
            </c:strRef>
          </c:cat>
          <c:val>
            <c:numRef>
              <c:f>'PORCENTAJE DE INGRESOS'!$B$3:$B$19</c:f>
              <c:numCache>
                <c:formatCode>0.00</c:formatCode>
                <c:ptCount val="17"/>
                <c:pt idx="0">
                  <c:v>3.0068405622791852E-2</c:v>
                </c:pt>
                <c:pt idx="1">
                  <c:v>0.10095911155981828</c:v>
                </c:pt>
                <c:pt idx="2">
                  <c:v>1.6797312430011198</c:v>
                </c:pt>
                <c:pt idx="3">
                  <c:v>1.8278301886792452</c:v>
                </c:pt>
                <c:pt idx="4">
                  <c:v>4.4472066846212277</c:v>
                </c:pt>
                <c:pt idx="5">
                  <c:v>4.6301762671839422</c:v>
                </c:pt>
                <c:pt idx="6">
                  <c:v>6.4769862757912424</c:v>
                </c:pt>
                <c:pt idx="7">
                  <c:v>9.671084928816887</c:v>
                </c:pt>
                <c:pt idx="8">
                  <c:v>16.762419736397433</c:v>
                </c:pt>
                <c:pt idx="9">
                  <c:v>17</c:v>
                </c:pt>
                <c:pt idx="10">
                  <c:v>18.28793774319066</c:v>
                </c:pt>
                <c:pt idx="11">
                  <c:v>19.088319088319089</c:v>
                </c:pt>
                <c:pt idx="12">
                  <c:v>19.883040935672515</c:v>
                </c:pt>
                <c:pt idx="13">
                  <c:v>24.289405684754524</c:v>
                </c:pt>
                <c:pt idx="14">
                  <c:v>26.605504587155963</c:v>
                </c:pt>
                <c:pt idx="15">
                  <c:v>30.379497289305075</c:v>
                </c:pt>
                <c:pt idx="16">
                  <c:v>37.816593886462883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2-48CD-8FC5-F0B9C53F72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8305903"/>
        <c:axId val="1632090847"/>
      </c:barChart>
      <c:catAx>
        <c:axId val="163830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2090847"/>
        <c:crosses val="autoZero"/>
        <c:auto val="1"/>
        <c:lblAlgn val="ctr"/>
        <c:lblOffset val="100"/>
        <c:noMultiLvlLbl val="0"/>
      </c:catAx>
      <c:valAx>
        <c:axId val="1632090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830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'CONFIRMACIONES DE IDENTIF'!$B$2</c:f>
              <c:strCache>
                <c:ptCount val="1"/>
                <c:pt idx="0">
                  <c:v>ID con ADN del total de 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'CONFIRMACIONES DE IDENTIF'!$A$3:$A$15</c:f>
              <c:strCache>
                <c:ptCount val="13"/>
                <c:pt idx="0">
                  <c:v>Zacatecas</c:v>
                </c:pt>
                <c:pt idx="1">
                  <c:v>Yucatán</c:v>
                </c:pt>
                <c:pt idx="2">
                  <c:v>Veracruz</c:v>
                </c:pt>
                <c:pt idx="3">
                  <c:v>Tamaulipas</c:v>
                </c:pt>
                <c:pt idx="4">
                  <c:v>Querétaro</c:v>
                </c:pt>
                <c:pt idx="5">
                  <c:v>Puebla</c:v>
                </c:pt>
                <c:pt idx="6">
                  <c:v>Nuevo León</c:v>
                </c:pt>
                <c:pt idx="7">
                  <c:v>Michoacán</c:v>
                </c:pt>
                <c:pt idx="8">
                  <c:v>Jalisco</c:v>
                </c:pt>
                <c:pt idx="9">
                  <c:v>Durango</c:v>
                </c:pt>
                <c:pt idx="10">
                  <c:v>Coahuila</c:v>
                </c:pt>
                <c:pt idx="11">
                  <c:v>Chihuahua</c:v>
                </c:pt>
                <c:pt idx="12">
                  <c:v>Baja California Sur</c:v>
                </c:pt>
              </c:strCache>
            </c:strRef>
          </c:cat>
          <c:val>
            <c:numRef>
              <c:f>'CONFIRMACIONES DE IDENTIF'!$B$3:$B$15</c:f>
              <c:numCache>
                <c:formatCode>General</c:formatCode>
                <c:ptCount val="13"/>
                <c:pt idx="0">
                  <c:v>2.5254582484725052</c:v>
                </c:pt>
                <c:pt idx="1">
                  <c:v>3.1029400356838103E-2</c:v>
                </c:pt>
                <c:pt idx="2">
                  <c:v>0.38314176245210729</c:v>
                </c:pt>
                <c:pt idx="3">
                  <c:v>7.2817444698102811</c:v>
                </c:pt>
                <c:pt idx="4">
                  <c:v>28.571428571428573</c:v>
                </c:pt>
                <c:pt idx="5">
                  <c:v>24.337585868498529</c:v>
                </c:pt>
                <c:pt idx="6">
                  <c:v>38.285714285714285</c:v>
                </c:pt>
                <c:pt idx="7">
                  <c:v>12.77561608300908</c:v>
                </c:pt>
                <c:pt idx="8">
                  <c:v>5.6815174239082484</c:v>
                </c:pt>
                <c:pt idx="9">
                  <c:v>25.776965265082268</c:v>
                </c:pt>
                <c:pt idx="10">
                  <c:v>7.6923076923076925</c:v>
                </c:pt>
                <c:pt idx="11">
                  <c:v>5.5474157530440058</c:v>
                </c:pt>
                <c:pt idx="12">
                  <c:v>69.791666666666671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F3F-8936-AEB342F88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33846687"/>
        <c:axId val="1632090431"/>
      </c:barChart>
      <c:catAx>
        <c:axId val="17338466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2090431"/>
        <c:crosses val="autoZero"/>
        <c:auto val="1"/>
        <c:lblAlgn val="ctr"/>
        <c:lblOffset val="100"/>
        <c:noMultiLvlLbl val="0"/>
      </c:catAx>
      <c:valAx>
        <c:axId val="1632090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3384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'PORCENTAJE DEL TOTAL'!$B$2</c:f>
              <c:strCache>
                <c:ptCount val="1"/>
                <c:pt idx="0">
                  <c:v>Porcentaje del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'PORCENTAJE DEL TOTAL'!$A$3:$A$35</c:f>
              <c:strCache>
                <c:ptCount val="33"/>
                <c:pt idx="0">
                  <c:v>Campeche</c:v>
                </c:pt>
                <c:pt idx="1">
                  <c:v>Chiapas</c:v>
                </c:pt>
                <c:pt idx="2">
                  <c:v>Estado de México</c:v>
                </c:pt>
                <c:pt idx="3">
                  <c:v>Guerrero</c:v>
                </c:pt>
                <c:pt idx="4">
                  <c:v>Morelos</c:v>
                </c:pt>
                <c:pt idx="5">
                  <c:v>Nayarit</c:v>
                </c:pt>
                <c:pt idx="6">
                  <c:v>Quintana Roo</c:v>
                </c:pt>
                <c:pt idx="7">
                  <c:v>Sonora</c:v>
                </c:pt>
                <c:pt idx="8">
                  <c:v>Tabasco</c:v>
                </c:pt>
                <c:pt idx="9">
                  <c:v>Tlaxcala</c:v>
                </c:pt>
                <c:pt idx="10">
                  <c:v>Veracruz</c:v>
                </c:pt>
                <c:pt idx="11">
                  <c:v>Yucatán</c:v>
                </c:pt>
                <c:pt idx="12">
                  <c:v>Coahuila</c:v>
                </c:pt>
                <c:pt idx="13">
                  <c:v>Aguascalientes</c:v>
                </c:pt>
                <c:pt idx="14">
                  <c:v>Ciudad de México</c:v>
                </c:pt>
                <c:pt idx="15">
                  <c:v>San Luis Potosí</c:v>
                </c:pt>
                <c:pt idx="16">
                  <c:v>FGR</c:v>
                </c:pt>
                <c:pt idx="17">
                  <c:v>Zacatecas</c:v>
                </c:pt>
                <c:pt idx="18">
                  <c:v>Baja California Sur</c:v>
                </c:pt>
                <c:pt idx="19">
                  <c:v>Guanajuato</c:v>
                </c:pt>
                <c:pt idx="20">
                  <c:v>Oaxaca</c:v>
                </c:pt>
                <c:pt idx="21">
                  <c:v>Querétaro</c:v>
                </c:pt>
                <c:pt idx="22">
                  <c:v>Michoacán</c:v>
                </c:pt>
                <c:pt idx="23">
                  <c:v>Durango</c:v>
                </c:pt>
                <c:pt idx="24">
                  <c:v>Hidalgo</c:v>
                </c:pt>
                <c:pt idx="25">
                  <c:v>Puebla</c:v>
                </c:pt>
                <c:pt idx="26">
                  <c:v>Jalisco</c:v>
                </c:pt>
                <c:pt idx="27">
                  <c:v>Sinaloa</c:v>
                </c:pt>
                <c:pt idx="28">
                  <c:v>Colima</c:v>
                </c:pt>
                <c:pt idx="29">
                  <c:v>Chihuahua</c:v>
                </c:pt>
                <c:pt idx="30">
                  <c:v>Tamaulipas</c:v>
                </c:pt>
                <c:pt idx="31">
                  <c:v>Nuevo León</c:v>
                </c:pt>
                <c:pt idx="32">
                  <c:v>Baja California</c:v>
                </c:pt>
              </c:strCache>
            </c:strRef>
          </c:cat>
          <c:val>
            <c:numRef>
              <c:f>'PORCENTAJE DEL TOTAL'!$B$3:$B$35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8.5153489164218506E-5</c:v>
                </c:pt>
                <c:pt idx="11">
                  <c:v>1.7030697832843701E-4</c:v>
                </c:pt>
                <c:pt idx="12">
                  <c:v>6.3865116873163875E-4</c:v>
                </c:pt>
                <c:pt idx="13">
                  <c:v>1.4476093157917145E-3</c:v>
                </c:pt>
                <c:pt idx="14">
                  <c:v>2.213990718269681E-3</c:v>
                </c:pt>
                <c:pt idx="15">
                  <c:v>2.4268744411802272E-3</c:v>
                </c:pt>
                <c:pt idx="16">
                  <c:v>2.4694511857623366E-3</c:v>
                </c:pt>
                <c:pt idx="17">
                  <c:v>2.6397581640907738E-3</c:v>
                </c:pt>
                <c:pt idx="18">
                  <c:v>2.85264188700132E-3</c:v>
                </c:pt>
                <c:pt idx="19">
                  <c:v>3.3209860774045218E-3</c:v>
                </c:pt>
                <c:pt idx="20">
                  <c:v>4.0022139907182697E-3</c:v>
                </c:pt>
                <c:pt idx="21">
                  <c:v>4.3428279473751441E-3</c:v>
                </c:pt>
                <c:pt idx="22">
                  <c:v>8.3876186826755232E-3</c:v>
                </c:pt>
                <c:pt idx="23">
                  <c:v>1.2006641972154808E-2</c:v>
                </c:pt>
                <c:pt idx="24">
                  <c:v>1.8435730404053306E-2</c:v>
                </c:pt>
                <c:pt idx="25">
                  <c:v>2.1118065312726191E-2</c:v>
                </c:pt>
                <c:pt idx="26">
                  <c:v>2.7419423510878359E-2</c:v>
                </c:pt>
                <c:pt idx="27">
                  <c:v>3.0016604930387023E-2</c:v>
                </c:pt>
                <c:pt idx="28">
                  <c:v>3.8361646868480433E-2</c:v>
                </c:pt>
                <c:pt idx="29">
                  <c:v>4.6749265551155959E-2</c:v>
                </c:pt>
                <c:pt idx="30">
                  <c:v>0.11815046621535318</c:v>
                </c:pt>
                <c:pt idx="31">
                  <c:v>0.1312215268020607</c:v>
                </c:pt>
                <c:pt idx="32">
                  <c:v>0.52152254438625623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2-4429-BA44-EA6B76628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6070655"/>
        <c:axId val="1632056735"/>
      </c:barChart>
      <c:catAx>
        <c:axId val="16360706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2056735"/>
        <c:crosses val="autoZero"/>
        <c:auto val="1"/>
        <c:lblAlgn val="ctr"/>
        <c:lblOffset val="100"/>
        <c:noMultiLvlLbl val="0"/>
      </c:catAx>
      <c:valAx>
        <c:axId val="1632056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6070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47625</xdr:rowOff>
    </xdr:from>
    <xdr:to>
      <xdr:col>8</xdr:col>
      <xdr:colOff>247650</xdr:colOff>
      <xdr:row>24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2CBC38-CE00-48C5-B1E8-C54E820F4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33336</xdr:rowOff>
    </xdr:from>
    <xdr:to>
      <xdr:col>8</xdr:col>
      <xdr:colOff>104775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50C3F6-99FD-451D-80C5-3CBF8835C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61911</xdr:rowOff>
    </xdr:from>
    <xdr:to>
      <xdr:col>8</xdr:col>
      <xdr:colOff>285750</xdr:colOff>
      <xdr:row>32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CCD9C6-F569-43CD-9727-9B50C32D00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8211-E0B3-4173-8C5A-6FE38FB0F624}">
  <dimension ref="A1:H37"/>
  <sheetViews>
    <sheetView workbookViewId="0"/>
  </sheetViews>
  <sheetFormatPr baseColWidth="10" defaultRowHeight="15" x14ac:dyDescent="0.25"/>
  <cols>
    <col min="1" max="1" width="17.140625" bestFit="1" customWidth="1"/>
    <col min="4" max="4" width="4.7109375" bestFit="1" customWidth="1"/>
    <col min="5" max="5" width="18.42578125" bestFit="1" customWidth="1"/>
    <col min="6" max="6" width="7.7109375" bestFit="1" customWidth="1"/>
    <col min="7" max="7" width="29.7109375" bestFit="1" customWidth="1"/>
    <col min="8" max="8" width="24" bestFit="1" customWidth="1"/>
  </cols>
  <sheetData>
    <row r="1" spans="1:8" x14ac:dyDescent="0.25">
      <c r="A1" t="s">
        <v>46</v>
      </c>
    </row>
    <row r="2" spans="1:8" x14ac:dyDescent="0.25">
      <c r="A2" t="s">
        <v>0</v>
      </c>
      <c r="B2" t="s">
        <v>34</v>
      </c>
      <c r="C2" t="s">
        <v>40</v>
      </c>
      <c r="D2" t="s">
        <v>38</v>
      </c>
      <c r="E2" t="s">
        <v>36</v>
      </c>
      <c r="F2" t="s">
        <v>37</v>
      </c>
      <c r="G2" t="s">
        <v>41</v>
      </c>
      <c r="H2" t="s">
        <v>42</v>
      </c>
    </row>
    <row r="3" spans="1:8" x14ac:dyDescent="0.25">
      <c r="A3" s="1" t="s">
        <v>1</v>
      </c>
      <c r="B3">
        <v>34</v>
      </c>
      <c r="C3" s="4">
        <f t="shared" ref="C3:C35" si="0">SUM(B3)/SUM($B$3:$B$35)</f>
        <v>1.4476093157917145E-3</v>
      </c>
      <c r="D3" t="s">
        <v>39</v>
      </c>
      <c r="E3">
        <v>171</v>
      </c>
      <c r="F3">
        <v>0</v>
      </c>
      <c r="G3">
        <f>B3*100/E3</f>
        <v>19.883040935672515</v>
      </c>
      <c r="H3">
        <v>0</v>
      </c>
    </row>
    <row r="4" spans="1:8" x14ac:dyDescent="0.25">
      <c r="A4" s="1" t="s">
        <v>2</v>
      </c>
      <c r="B4">
        <v>12249</v>
      </c>
      <c r="C4" s="4">
        <f t="shared" si="0"/>
        <v>0.52152254438625623</v>
      </c>
      <c r="D4" t="s">
        <v>39</v>
      </c>
      <c r="E4">
        <v>0</v>
      </c>
      <c r="F4">
        <v>0</v>
      </c>
      <c r="G4">
        <v>0</v>
      </c>
      <c r="H4">
        <v>0</v>
      </c>
    </row>
    <row r="5" spans="1:8" x14ac:dyDescent="0.25">
      <c r="A5" s="1" t="s">
        <v>3</v>
      </c>
      <c r="B5">
        <v>67</v>
      </c>
      <c r="C5" s="4">
        <f t="shared" si="0"/>
        <v>2.85264188700132E-3</v>
      </c>
      <c r="D5" t="s">
        <v>39</v>
      </c>
      <c r="E5">
        <v>351</v>
      </c>
      <c r="F5">
        <v>96</v>
      </c>
      <c r="G5">
        <f t="shared" ref="G5:G36" si="1">B5*100/E5</f>
        <v>19.088319088319089</v>
      </c>
      <c r="H5">
        <f t="shared" ref="H5:H36" si="2">B5*100/F5</f>
        <v>69.791666666666671</v>
      </c>
    </row>
    <row r="6" spans="1:8" x14ac:dyDescent="0.25">
      <c r="A6" s="1" t="s">
        <v>4</v>
      </c>
      <c r="B6">
        <v>0</v>
      </c>
      <c r="C6" s="4">
        <f t="shared" si="0"/>
        <v>0</v>
      </c>
      <c r="D6" t="s">
        <v>35</v>
      </c>
      <c r="E6">
        <v>14</v>
      </c>
      <c r="F6">
        <v>3</v>
      </c>
      <c r="G6">
        <f t="shared" si="1"/>
        <v>0</v>
      </c>
      <c r="H6">
        <f t="shared" si="2"/>
        <v>0</v>
      </c>
    </row>
    <row r="7" spans="1:8" x14ac:dyDescent="0.25">
      <c r="A7" s="2" t="s">
        <v>5</v>
      </c>
      <c r="B7">
        <v>0</v>
      </c>
      <c r="C7" s="4">
        <f t="shared" si="0"/>
        <v>0</v>
      </c>
      <c r="D7" t="s">
        <v>35</v>
      </c>
      <c r="E7">
        <v>0</v>
      </c>
      <c r="F7">
        <v>0</v>
      </c>
      <c r="G7">
        <v>0</v>
      </c>
      <c r="H7">
        <v>0</v>
      </c>
    </row>
    <row r="8" spans="1:8" x14ac:dyDescent="0.25">
      <c r="A8" s="1" t="s">
        <v>6</v>
      </c>
      <c r="B8">
        <v>1098</v>
      </c>
      <c r="C8" s="4">
        <f t="shared" si="0"/>
        <v>4.6749265551155959E-2</v>
      </c>
      <c r="D8" t="s">
        <v>39</v>
      </c>
      <c r="E8">
        <v>23714</v>
      </c>
      <c r="F8">
        <v>19793</v>
      </c>
      <c r="G8">
        <f t="shared" si="1"/>
        <v>4.6301762671839422</v>
      </c>
      <c r="H8">
        <f t="shared" si="2"/>
        <v>5.5474157530440058</v>
      </c>
    </row>
    <row r="9" spans="1:8" x14ac:dyDescent="0.25">
      <c r="A9" s="1" t="s">
        <v>7</v>
      </c>
      <c r="B9">
        <v>52</v>
      </c>
      <c r="C9" s="4">
        <f t="shared" si="0"/>
        <v>2.213990718269681E-3</v>
      </c>
      <c r="D9" t="s">
        <v>39</v>
      </c>
      <c r="E9">
        <v>0</v>
      </c>
      <c r="F9">
        <v>0</v>
      </c>
      <c r="G9">
        <v>0</v>
      </c>
      <c r="H9">
        <v>0</v>
      </c>
    </row>
    <row r="10" spans="1:8" x14ac:dyDescent="0.25">
      <c r="A10" s="1" t="s">
        <v>8</v>
      </c>
      <c r="B10">
        <v>15</v>
      </c>
      <c r="C10" s="4">
        <f t="shared" si="0"/>
        <v>6.3865116873163875E-4</v>
      </c>
      <c r="D10" t="s">
        <v>39</v>
      </c>
      <c r="E10">
        <v>893</v>
      </c>
      <c r="F10">
        <v>195</v>
      </c>
      <c r="G10">
        <f t="shared" si="1"/>
        <v>1.6797312430011198</v>
      </c>
      <c r="H10">
        <f t="shared" si="2"/>
        <v>7.6923076923076925</v>
      </c>
    </row>
    <row r="11" spans="1:8" x14ac:dyDescent="0.25">
      <c r="A11" s="1" t="s">
        <v>9</v>
      </c>
      <c r="B11">
        <v>901</v>
      </c>
      <c r="C11" s="4">
        <f t="shared" si="0"/>
        <v>3.8361646868480433E-2</v>
      </c>
      <c r="D11" t="s">
        <v>39</v>
      </c>
      <c r="E11">
        <v>306</v>
      </c>
      <c r="F11">
        <v>129</v>
      </c>
      <c r="G11">
        <f t="shared" si="1"/>
        <v>294.44444444444446</v>
      </c>
      <c r="H11">
        <f t="shared" si="2"/>
        <v>698.44961240310079</v>
      </c>
    </row>
    <row r="12" spans="1:8" x14ac:dyDescent="0.25">
      <c r="A12" s="1" t="s">
        <v>10</v>
      </c>
      <c r="B12">
        <v>282</v>
      </c>
      <c r="C12" s="4">
        <f t="shared" si="0"/>
        <v>1.2006641972154808E-2</v>
      </c>
      <c r="D12" t="s">
        <v>39</v>
      </c>
      <c r="E12">
        <v>1542</v>
      </c>
      <c r="F12">
        <v>1094</v>
      </c>
      <c r="G12">
        <f t="shared" si="1"/>
        <v>18.28793774319066</v>
      </c>
      <c r="H12">
        <f t="shared" si="2"/>
        <v>25.776965265082268</v>
      </c>
    </row>
    <row r="13" spans="1:8" x14ac:dyDescent="0.25">
      <c r="A13" s="1" t="s">
        <v>11</v>
      </c>
      <c r="B13">
        <v>0</v>
      </c>
      <c r="C13" s="4">
        <f t="shared" si="0"/>
        <v>0</v>
      </c>
      <c r="D13" t="s">
        <v>35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s="1" t="s">
        <v>12</v>
      </c>
      <c r="B14">
        <v>78</v>
      </c>
      <c r="C14" s="4">
        <f t="shared" si="0"/>
        <v>3.3209860774045218E-3</v>
      </c>
      <c r="D14" t="s">
        <v>39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s="2" t="s">
        <v>13</v>
      </c>
      <c r="B15">
        <v>0</v>
      </c>
      <c r="C15" s="4">
        <f t="shared" si="0"/>
        <v>0</v>
      </c>
      <c r="D15" t="s">
        <v>35</v>
      </c>
      <c r="E15">
        <v>1250</v>
      </c>
      <c r="F15">
        <v>0</v>
      </c>
      <c r="G15">
        <f t="shared" si="1"/>
        <v>0</v>
      </c>
      <c r="H15">
        <v>0</v>
      </c>
    </row>
    <row r="16" spans="1:8" x14ac:dyDescent="0.25">
      <c r="A16" s="1" t="s">
        <v>14</v>
      </c>
      <c r="B16">
        <v>433</v>
      </c>
      <c r="C16" s="4">
        <f t="shared" si="0"/>
        <v>1.8435730404053306E-2</v>
      </c>
      <c r="D16" t="s">
        <v>39</v>
      </c>
      <c r="E16">
        <v>1145</v>
      </c>
      <c r="F16">
        <v>391</v>
      </c>
      <c r="G16">
        <f t="shared" si="1"/>
        <v>37.816593886462883</v>
      </c>
      <c r="H16">
        <f t="shared" si="2"/>
        <v>110.74168797953965</v>
      </c>
    </row>
    <row r="17" spans="1:8" x14ac:dyDescent="0.25">
      <c r="A17" s="1" t="s">
        <v>15</v>
      </c>
      <c r="B17">
        <v>644</v>
      </c>
      <c r="C17" s="4">
        <f t="shared" si="0"/>
        <v>2.7419423510878359E-2</v>
      </c>
      <c r="D17" t="s">
        <v>39</v>
      </c>
      <c r="E17">
        <v>14481</v>
      </c>
      <c r="F17">
        <v>11335</v>
      </c>
      <c r="G17">
        <f t="shared" si="1"/>
        <v>4.4472066846212277</v>
      </c>
      <c r="H17">
        <f t="shared" si="2"/>
        <v>5.6815174239082484</v>
      </c>
    </row>
    <row r="18" spans="1:8" x14ac:dyDescent="0.25">
      <c r="A18" s="1" t="s">
        <v>16</v>
      </c>
      <c r="B18">
        <v>197</v>
      </c>
      <c r="C18" s="4">
        <f t="shared" si="0"/>
        <v>8.3876186826755232E-3</v>
      </c>
      <c r="D18" t="s">
        <v>39</v>
      </c>
      <c r="E18">
        <v>2037</v>
      </c>
      <c r="F18">
        <v>1542</v>
      </c>
      <c r="G18">
        <f t="shared" si="1"/>
        <v>9.671084928816887</v>
      </c>
      <c r="H18">
        <f t="shared" si="2"/>
        <v>12.77561608300908</v>
      </c>
    </row>
    <row r="19" spans="1:8" x14ac:dyDescent="0.25">
      <c r="A19" s="2" t="s">
        <v>17</v>
      </c>
      <c r="B19">
        <v>0</v>
      </c>
      <c r="C19" s="4">
        <f t="shared" si="0"/>
        <v>0</v>
      </c>
      <c r="D19" t="s">
        <v>35</v>
      </c>
      <c r="E19">
        <v>0</v>
      </c>
      <c r="F19">
        <v>0</v>
      </c>
      <c r="G19">
        <v>0</v>
      </c>
      <c r="H19">
        <v>0</v>
      </c>
    </row>
    <row r="20" spans="1:8" x14ac:dyDescent="0.25">
      <c r="A20" s="1" t="s">
        <v>18</v>
      </c>
      <c r="B20">
        <v>0</v>
      </c>
      <c r="C20" s="4">
        <f t="shared" si="0"/>
        <v>0</v>
      </c>
      <c r="D20" t="s">
        <v>35</v>
      </c>
      <c r="E20">
        <v>3364</v>
      </c>
      <c r="F20">
        <v>2915</v>
      </c>
      <c r="G20">
        <f t="shared" si="1"/>
        <v>0</v>
      </c>
      <c r="H20">
        <f t="shared" si="2"/>
        <v>0</v>
      </c>
    </row>
    <row r="21" spans="1:8" x14ac:dyDescent="0.25">
      <c r="A21" s="1" t="s">
        <v>19</v>
      </c>
      <c r="B21">
        <v>3082</v>
      </c>
      <c r="C21" s="4">
        <f t="shared" si="0"/>
        <v>0.1312215268020607</v>
      </c>
      <c r="D21" t="s">
        <v>39</v>
      </c>
      <c r="E21">
        <v>10145</v>
      </c>
      <c r="F21">
        <v>8050</v>
      </c>
      <c r="G21">
        <f t="shared" si="1"/>
        <v>30.379497289305075</v>
      </c>
      <c r="H21">
        <f t="shared" si="2"/>
        <v>38.285714285714285</v>
      </c>
    </row>
    <row r="22" spans="1:8" x14ac:dyDescent="0.25">
      <c r="A22" s="1" t="s">
        <v>20</v>
      </c>
      <c r="B22">
        <v>94</v>
      </c>
      <c r="C22" s="4">
        <f t="shared" si="0"/>
        <v>4.0022139907182697E-3</v>
      </c>
      <c r="D22" t="s">
        <v>39</v>
      </c>
      <c r="E22">
        <v>387</v>
      </c>
      <c r="F22">
        <v>82</v>
      </c>
      <c r="G22">
        <f t="shared" si="1"/>
        <v>24.289405684754524</v>
      </c>
      <c r="H22">
        <f t="shared" si="2"/>
        <v>114.63414634146342</v>
      </c>
    </row>
    <row r="23" spans="1:8" x14ac:dyDescent="0.25">
      <c r="A23" s="1" t="s">
        <v>21</v>
      </c>
      <c r="B23">
        <v>496</v>
      </c>
      <c r="C23" s="4">
        <f t="shared" si="0"/>
        <v>2.1118065312726191E-2</v>
      </c>
      <c r="D23" t="s">
        <v>39</v>
      </c>
      <c r="E23">
        <v>2959</v>
      </c>
      <c r="F23">
        <v>2038</v>
      </c>
      <c r="G23">
        <f t="shared" si="1"/>
        <v>16.762419736397433</v>
      </c>
      <c r="H23">
        <f t="shared" si="2"/>
        <v>24.337585868498529</v>
      </c>
    </row>
    <row r="24" spans="1:8" x14ac:dyDescent="0.25">
      <c r="A24" s="1" t="s">
        <v>22</v>
      </c>
      <c r="B24">
        <v>102</v>
      </c>
      <c r="C24" s="4">
        <f t="shared" si="0"/>
        <v>4.3428279473751441E-3</v>
      </c>
      <c r="D24" t="s">
        <v>39</v>
      </c>
      <c r="E24">
        <v>600</v>
      </c>
      <c r="F24">
        <v>357</v>
      </c>
      <c r="G24">
        <f t="shared" si="1"/>
        <v>17</v>
      </c>
      <c r="H24">
        <f t="shared" si="2"/>
        <v>28.571428571428573</v>
      </c>
    </row>
    <row r="25" spans="1:8" x14ac:dyDescent="0.25">
      <c r="A25" s="2" t="s">
        <v>23</v>
      </c>
      <c r="B25">
        <v>0</v>
      </c>
      <c r="C25" s="4">
        <f t="shared" si="0"/>
        <v>0</v>
      </c>
      <c r="D25" t="s">
        <v>35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s="1" t="s">
        <v>24</v>
      </c>
      <c r="B26">
        <v>57</v>
      </c>
      <c r="C26" s="4">
        <f t="shared" si="0"/>
        <v>2.4268744411802272E-3</v>
      </c>
      <c r="D26" t="s">
        <v>39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s="1" t="s">
        <v>25</v>
      </c>
      <c r="B27">
        <v>705</v>
      </c>
      <c r="C27" s="4">
        <f t="shared" si="0"/>
        <v>3.0016604930387023E-2</v>
      </c>
      <c r="D27" t="s">
        <v>39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s="1" t="s">
        <v>26</v>
      </c>
      <c r="B28">
        <v>0</v>
      </c>
      <c r="C28" s="4">
        <f t="shared" si="0"/>
        <v>0</v>
      </c>
      <c r="D28" t="s">
        <v>35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s="1" t="s">
        <v>27</v>
      </c>
      <c r="B29">
        <v>0</v>
      </c>
      <c r="C29" s="4">
        <f t="shared" si="0"/>
        <v>0</v>
      </c>
      <c r="D29" t="s">
        <v>35</v>
      </c>
      <c r="E29">
        <v>843</v>
      </c>
      <c r="F29">
        <v>335</v>
      </c>
      <c r="G29">
        <f t="shared" si="1"/>
        <v>0</v>
      </c>
      <c r="H29">
        <f t="shared" si="2"/>
        <v>0</v>
      </c>
    </row>
    <row r="30" spans="1:8" x14ac:dyDescent="0.25">
      <c r="A30" s="1" t="s">
        <v>28</v>
      </c>
      <c r="B30">
        <v>2775</v>
      </c>
      <c r="C30" s="4">
        <f t="shared" si="0"/>
        <v>0.11815046621535318</v>
      </c>
      <c r="D30" t="s">
        <v>39</v>
      </c>
      <c r="E30">
        <v>42844</v>
      </c>
      <c r="F30">
        <v>38109</v>
      </c>
      <c r="G30">
        <f t="shared" si="1"/>
        <v>6.4769862757912424</v>
      </c>
      <c r="H30">
        <f t="shared" si="2"/>
        <v>7.2817444698102811</v>
      </c>
    </row>
    <row r="31" spans="1:8" x14ac:dyDescent="0.25">
      <c r="A31" s="2" t="s">
        <v>29</v>
      </c>
      <c r="B31">
        <v>0</v>
      </c>
      <c r="C31" s="4">
        <f t="shared" si="0"/>
        <v>0</v>
      </c>
      <c r="D31" t="s">
        <v>35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s="1" t="s">
        <v>30</v>
      </c>
      <c r="B32">
        <v>2</v>
      </c>
      <c r="C32" s="4">
        <f t="shared" si="0"/>
        <v>8.5153489164218506E-5</v>
      </c>
      <c r="D32" t="s">
        <v>39</v>
      </c>
      <c r="E32">
        <v>1981</v>
      </c>
      <c r="F32">
        <v>522</v>
      </c>
      <c r="G32">
        <f t="shared" si="1"/>
        <v>0.10095911155981828</v>
      </c>
      <c r="H32">
        <f t="shared" si="2"/>
        <v>0.38314176245210729</v>
      </c>
    </row>
    <row r="33" spans="1:8" x14ac:dyDescent="0.25">
      <c r="A33" s="1" t="s">
        <v>31</v>
      </c>
      <c r="B33">
        <v>4</v>
      </c>
      <c r="C33" s="4">
        <f t="shared" si="0"/>
        <v>1.7030697832843701E-4</v>
      </c>
      <c r="D33" t="s">
        <v>39</v>
      </c>
      <c r="E33">
        <v>13303</v>
      </c>
      <c r="F33">
        <v>12891</v>
      </c>
      <c r="G33">
        <f t="shared" si="1"/>
        <v>3.0068405622791852E-2</v>
      </c>
      <c r="H33">
        <f t="shared" si="2"/>
        <v>3.1029400356838103E-2</v>
      </c>
    </row>
    <row r="34" spans="1:8" x14ac:dyDescent="0.25">
      <c r="A34" s="1" t="s">
        <v>32</v>
      </c>
      <c r="B34">
        <v>62</v>
      </c>
      <c r="C34" s="4">
        <f t="shared" si="0"/>
        <v>2.6397581640907738E-3</v>
      </c>
      <c r="D34" t="s">
        <v>39</v>
      </c>
      <c r="E34">
        <v>3392</v>
      </c>
      <c r="F34">
        <v>2455</v>
      </c>
      <c r="G34">
        <f t="shared" si="1"/>
        <v>1.8278301886792452</v>
      </c>
      <c r="H34">
        <f t="shared" si="2"/>
        <v>2.5254582484725052</v>
      </c>
    </row>
    <row r="35" spans="1:8" x14ac:dyDescent="0.25">
      <c r="A35" s="1" t="s">
        <v>33</v>
      </c>
      <c r="B35">
        <v>58</v>
      </c>
      <c r="C35" s="4">
        <f t="shared" si="0"/>
        <v>2.4694511857623366E-3</v>
      </c>
      <c r="D35" t="s">
        <v>39</v>
      </c>
      <c r="E35">
        <v>218</v>
      </c>
      <c r="F35">
        <v>0</v>
      </c>
      <c r="G35">
        <f t="shared" si="1"/>
        <v>26.605504587155963</v>
      </c>
      <c r="H35">
        <v>0</v>
      </c>
    </row>
    <row r="36" spans="1:8" x14ac:dyDescent="0.25">
      <c r="A36" s="5" t="s">
        <v>43</v>
      </c>
      <c r="B36" s="3">
        <f>SUM(B3:B35)</f>
        <v>23487</v>
      </c>
      <c r="E36" s="3">
        <f t="shared" ref="E36:F36" si="3">SUM(E3:E35)</f>
        <v>125940</v>
      </c>
      <c r="F36" s="3">
        <f t="shared" si="3"/>
        <v>102332</v>
      </c>
      <c r="G36" s="3">
        <f t="shared" si="1"/>
        <v>18.649356836588851</v>
      </c>
      <c r="H36" s="3">
        <f t="shared" si="2"/>
        <v>22.951764843841612</v>
      </c>
    </row>
    <row r="37" spans="1:8" x14ac:dyDescent="0.25">
      <c r="A37" s="5" t="s">
        <v>44</v>
      </c>
      <c r="G37" s="3">
        <f>AVERAGE(G3:G35)</f>
        <v>16.164278984878145</v>
      </c>
      <c r="H37" s="3">
        <f>AVERAGE(H3:H35)</f>
        <v>34.924455703480461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854B-35C9-4411-A118-38816E769B1C}">
  <dimension ref="A1:B20"/>
  <sheetViews>
    <sheetView workbookViewId="0">
      <selection activeCell="A20" sqref="A20"/>
    </sheetView>
  </sheetViews>
  <sheetFormatPr baseColWidth="10" defaultRowHeight="15" x14ac:dyDescent="0.25"/>
  <cols>
    <col min="1" max="1" width="17.140625" bestFit="1" customWidth="1"/>
    <col min="2" max="2" width="29.7109375" bestFit="1" customWidth="1"/>
  </cols>
  <sheetData>
    <row r="1" spans="1:2" x14ac:dyDescent="0.25">
      <c r="A1" t="s">
        <v>47</v>
      </c>
    </row>
    <row r="2" spans="1:2" x14ac:dyDescent="0.25">
      <c r="A2" t="s">
        <v>0</v>
      </c>
      <c r="B2" t="s">
        <v>45</v>
      </c>
    </row>
    <row r="3" spans="1:2" x14ac:dyDescent="0.25">
      <c r="A3" s="1" t="s">
        <v>31</v>
      </c>
      <c r="B3" s="6">
        <v>3.0068405622791852E-2</v>
      </c>
    </row>
    <row r="4" spans="1:2" x14ac:dyDescent="0.25">
      <c r="A4" s="1" t="s">
        <v>30</v>
      </c>
      <c r="B4" s="6">
        <v>0.10095911155981828</v>
      </c>
    </row>
    <row r="5" spans="1:2" x14ac:dyDescent="0.25">
      <c r="A5" s="1" t="s">
        <v>8</v>
      </c>
      <c r="B5" s="6">
        <v>1.6797312430011198</v>
      </c>
    </row>
    <row r="6" spans="1:2" x14ac:dyDescent="0.25">
      <c r="A6" s="1" t="s">
        <v>32</v>
      </c>
      <c r="B6" s="6">
        <v>1.8278301886792452</v>
      </c>
    </row>
    <row r="7" spans="1:2" x14ac:dyDescent="0.25">
      <c r="A7" s="1" t="s">
        <v>15</v>
      </c>
      <c r="B7" s="6">
        <v>4.4472066846212277</v>
      </c>
    </row>
    <row r="8" spans="1:2" x14ac:dyDescent="0.25">
      <c r="A8" s="1" t="s">
        <v>6</v>
      </c>
      <c r="B8" s="6">
        <v>4.6301762671839422</v>
      </c>
    </row>
    <row r="9" spans="1:2" x14ac:dyDescent="0.25">
      <c r="A9" s="1" t="s">
        <v>28</v>
      </c>
      <c r="B9" s="6">
        <v>6.4769862757912424</v>
      </c>
    </row>
    <row r="10" spans="1:2" x14ac:dyDescent="0.25">
      <c r="A10" s="1" t="s">
        <v>16</v>
      </c>
      <c r="B10" s="6">
        <v>9.671084928816887</v>
      </c>
    </row>
    <row r="11" spans="1:2" x14ac:dyDescent="0.25">
      <c r="A11" s="1" t="s">
        <v>21</v>
      </c>
      <c r="B11" s="6">
        <v>16.762419736397433</v>
      </c>
    </row>
    <row r="12" spans="1:2" x14ac:dyDescent="0.25">
      <c r="A12" s="1" t="s">
        <v>22</v>
      </c>
      <c r="B12" s="6">
        <v>17</v>
      </c>
    </row>
    <row r="13" spans="1:2" x14ac:dyDescent="0.25">
      <c r="A13" s="1" t="s">
        <v>10</v>
      </c>
      <c r="B13" s="6">
        <v>18.28793774319066</v>
      </c>
    </row>
    <row r="14" spans="1:2" x14ac:dyDescent="0.25">
      <c r="A14" s="1" t="s">
        <v>3</v>
      </c>
      <c r="B14" s="6">
        <v>19.088319088319089</v>
      </c>
    </row>
    <row r="15" spans="1:2" x14ac:dyDescent="0.25">
      <c r="A15" s="1" t="s">
        <v>1</v>
      </c>
      <c r="B15" s="6">
        <v>19.883040935672515</v>
      </c>
    </row>
    <row r="16" spans="1:2" x14ac:dyDescent="0.25">
      <c r="A16" s="1" t="s">
        <v>20</v>
      </c>
      <c r="B16" s="6">
        <v>24.289405684754524</v>
      </c>
    </row>
    <row r="17" spans="1:2" x14ac:dyDescent="0.25">
      <c r="A17" s="1" t="s">
        <v>33</v>
      </c>
      <c r="B17" s="6">
        <v>26.605504587155963</v>
      </c>
    </row>
    <row r="18" spans="1:2" x14ac:dyDescent="0.25">
      <c r="A18" s="1" t="s">
        <v>19</v>
      </c>
      <c r="B18" s="6">
        <v>30.379497289305075</v>
      </c>
    </row>
    <row r="19" spans="1:2" x14ac:dyDescent="0.25">
      <c r="A19" s="1" t="s">
        <v>14</v>
      </c>
      <c r="B19" s="6">
        <v>37.816593886462883</v>
      </c>
    </row>
    <row r="20" spans="1:2" x14ac:dyDescent="0.25">
      <c r="A20" s="8" t="s">
        <v>44</v>
      </c>
      <c r="B20" s="7">
        <f>AVERAGE(B3:B19)</f>
        <v>14.057456591560848</v>
      </c>
    </row>
  </sheetData>
  <sortState xmlns:xlrd2="http://schemas.microsoft.com/office/spreadsheetml/2017/richdata2" ref="A3:B19">
    <sortCondition ref="B3:B19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0AF7-C76C-41E1-BBC2-A6CC1879C350}">
  <dimension ref="A1:B15"/>
  <sheetViews>
    <sheetView workbookViewId="0">
      <selection activeCell="A16" sqref="A16"/>
    </sheetView>
  </sheetViews>
  <sheetFormatPr baseColWidth="10" defaultRowHeight="15" x14ac:dyDescent="0.25"/>
  <cols>
    <col min="1" max="1" width="17.140625" bestFit="1" customWidth="1"/>
    <col min="2" max="2" width="24" bestFit="1" customWidth="1"/>
  </cols>
  <sheetData>
    <row r="1" spans="1:2" x14ac:dyDescent="0.25">
      <c r="A1" t="s">
        <v>48</v>
      </c>
    </row>
    <row r="2" spans="1:2" x14ac:dyDescent="0.25">
      <c r="A2" t="s">
        <v>0</v>
      </c>
      <c r="B2" t="s">
        <v>42</v>
      </c>
    </row>
    <row r="3" spans="1:2" x14ac:dyDescent="0.25">
      <c r="A3" s="1" t="s">
        <v>32</v>
      </c>
      <c r="B3">
        <v>2.5254582484725052</v>
      </c>
    </row>
    <row r="4" spans="1:2" x14ac:dyDescent="0.25">
      <c r="A4" s="1" t="s">
        <v>31</v>
      </c>
      <c r="B4">
        <v>3.1029400356838103E-2</v>
      </c>
    </row>
    <row r="5" spans="1:2" x14ac:dyDescent="0.25">
      <c r="A5" s="1" t="s">
        <v>30</v>
      </c>
      <c r="B5">
        <v>0.38314176245210729</v>
      </c>
    </row>
    <row r="6" spans="1:2" x14ac:dyDescent="0.25">
      <c r="A6" s="1" t="s">
        <v>28</v>
      </c>
      <c r="B6">
        <v>7.2817444698102811</v>
      </c>
    </row>
    <row r="7" spans="1:2" x14ac:dyDescent="0.25">
      <c r="A7" s="1" t="s">
        <v>22</v>
      </c>
      <c r="B7">
        <v>28.571428571428573</v>
      </c>
    </row>
    <row r="8" spans="1:2" x14ac:dyDescent="0.25">
      <c r="A8" s="1" t="s">
        <v>21</v>
      </c>
      <c r="B8">
        <v>24.337585868498529</v>
      </c>
    </row>
    <row r="9" spans="1:2" x14ac:dyDescent="0.25">
      <c r="A9" s="1" t="s">
        <v>19</v>
      </c>
      <c r="B9">
        <v>38.285714285714285</v>
      </c>
    </row>
    <row r="10" spans="1:2" x14ac:dyDescent="0.25">
      <c r="A10" s="1" t="s">
        <v>16</v>
      </c>
      <c r="B10">
        <v>12.77561608300908</v>
      </c>
    </row>
    <row r="11" spans="1:2" x14ac:dyDescent="0.25">
      <c r="A11" s="1" t="s">
        <v>15</v>
      </c>
      <c r="B11">
        <v>5.6815174239082484</v>
      </c>
    </row>
    <row r="12" spans="1:2" x14ac:dyDescent="0.25">
      <c r="A12" s="1" t="s">
        <v>10</v>
      </c>
      <c r="B12">
        <v>25.776965265082268</v>
      </c>
    </row>
    <row r="13" spans="1:2" x14ac:dyDescent="0.25">
      <c r="A13" s="1" t="s">
        <v>8</v>
      </c>
      <c r="B13">
        <v>7.6923076923076925</v>
      </c>
    </row>
    <row r="14" spans="1:2" x14ac:dyDescent="0.25">
      <c r="A14" s="1" t="s">
        <v>6</v>
      </c>
      <c r="B14">
        <v>5.5474157530440058</v>
      </c>
    </row>
    <row r="15" spans="1:2" x14ac:dyDescent="0.25">
      <c r="A15" s="1" t="s">
        <v>3</v>
      </c>
      <c r="B15">
        <v>69.791666666666671</v>
      </c>
    </row>
  </sheetData>
  <sortState xmlns:xlrd2="http://schemas.microsoft.com/office/spreadsheetml/2017/richdata2" ref="A3:B15">
    <sortCondition descending="1"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1A6F-3809-41AB-87BA-8071FAF5AFB4}">
  <dimension ref="A1:B35"/>
  <sheetViews>
    <sheetView tabSelected="1" workbookViewId="0">
      <selection activeCell="J13" sqref="J13"/>
    </sheetView>
  </sheetViews>
  <sheetFormatPr baseColWidth="10" defaultRowHeight="15" x14ac:dyDescent="0.25"/>
  <cols>
    <col min="2" max="2" width="18.5703125" bestFit="1" customWidth="1"/>
  </cols>
  <sheetData>
    <row r="1" spans="1:2" x14ac:dyDescent="0.25">
      <c r="A1" t="s">
        <v>49</v>
      </c>
    </row>
    <row r="2" spans="1:2" x14ac:dyDescent="0.25">
      <c r="A2" t="s">
        <v>0</v>
      </c>
      <c r="B2" t="s">
        <v>40</v>
      </c>
    </row>
    <row r="3" spans="1:2" x14ac:dyDescent="0.25">
      <c r="A3" t="s">
        <v>4</v>
      </c>
      <c r="B3">
        <v>0</v>
      </c>
    </row>
    <row r="4" spans="1:2" x14ac:dyDescent="0.25">
      <c r="A4" t="s">
        <v>5</v>
      </c>
      <c r="B4">
        <v>0</v>
      </c>
    </row>
    <row r="5" spans="1:2" x14ac:dyDescent="0.25">
      <c r="A5" t="s">
        <v>11</v>
      </c>
      <c r="B5">
        <v>0</v>
      </c>
    </row>
    <row r="6" spans="1:2" x14ac:dyDescent="0.25">
      <c r="A6" t="s">
        <v>13</v>
      </c>
      <c r="B6">
        <v>0</v>
      </c>
    </row>
    <row r="7" spans="1:2" x14ac:dyDescent="0.25">
      <c r="A7" t="s">
        <v>17</v>
      </c>
      <c r="B7">
        <v>0</v>
      </c>
    </row>
    <row r="8" spans="1:2" x14ac:dyDescent="0.25">
      <c r="A8" t="s">
        <v>18</v>
      </c>
      <c r="B8">
        <v>0</v>
      </c>
    </row>
    <row r="9" spans="1:2" x14ac:dyDescent="0.25">
      <c r="A9" t="s">
        <v>23</v>
      </c>
      <c r="B9">
        <v>0</v>
      </c>
    </row>
    <row r="10" spans="1:2" x14ac:dyDescent="0.25">
      <c r="A10" t="s">
        <v>26</v>
      </c>
      <c r="B10">
        <v>0</v>
      </c>
    </row>
    <row r="11" spans="1:2" x14ac:dyDescent="0.25">
      <c r="A11" t="s">
        <v>27</v>
      </c>
      <c r="B11">
        <v>0</v>
      </c>
    </row>
    <row r="12" spans="1:2" x14ac:dyDescent="0.25">
      <c r="A12" t="s">
        <v>29</v>
      </c>
      <c r="B12">
        <v>0</v>
      </c>
    </row>
    <row r="13" spans="1:2" x14ac:dyDescent="0.25">
      <c r="A13" t="s">
        <v>30</v>
      </c>
      <c r="B13">
        <v>8.5153489164218506E-5</v>
      </c>
    </row>
    <row r="14" spans="1:2" x14ac:dyDescent="0.25">
      <c r="A14" t="s">
        <v>31</v>
      </c>
      <c r="B14">
        <v>1.7030697832843701E-4</v>
      </c>
    </row>
    <row r="15" spans="1:2" x14ac:dyDescent="0.25">
      <c r="A15" t="s">
        <v>8</v>
      </c>
      <c r="B15">
        <v>6.3865116873163875E-4</v>
      </c>
    </row>
    <row r="16" spans="1:2" x14ac:dyDescent="0.25">
      <c r="A16" t="s">
        <v>1</v>
      </c>
      <c r="B16">
        <v>1.4476093157917145E-3</v>
      </c>
    </row>
    <row r="17" spans="1:2" x14ac:dyDescent="0.25">
      <c r="A17" t="s">
        <v>7</v>
      </c>
      <c r="B17">
        <v>2.213990718269681E-3</v>
      </c>
    </row>
    <row r="18" spans="1:2" x14ac:dyDescent="0.25">
      <c r="A18" t="s">
        <v>24</v>
      </c>
      <c r="B18">
        <v>2.4268744411802272E-3</v>
      </c>
    </row>
    <row r="19" spans="1:2" x14ac:dyDescent="0.25">
      <c r="A19" t="s">
        <v>33</v>
      </c>
      <c r="B19">
        <v>2.4694511857623366E-3</v>
      </c>
    </row>
    <row r="20" spans="1:2" x14ac:dyDescent="0.25">
      <c r="A20" t="s">
        <v>32</v>
      </c>
      <c r="B20">
        <v>2.6397581640907738E-3</v>
      </c>
    </row>
    <row r="21" spans="1:2" x14ac:dyDescent="0.25">
      <c r="A21" t="s">
        <v>3</v>
      </c>
      <c r="B21">
        <v>2.85264188700132E-3</v>
      </c>
    </row>
    <row r="22" spans="1:2" x14ac:dyDescent="0.25">
      <c r="A22" t="s">
        <v>12</v>
      </c>
      <c r="B22">
        <v>3.3209860774045218E-3</v>
      </c>
    </row>
    <row r="23" spans="1:2" x14ac:dyDescent="0.25">
      <c r="A23" t="s">
        <v>20</v>
      </c>
      <c r="B23">
        <v>4.0022139907182697E-3</v>
      </c>
    </row>
    <row r="24" spans="1:2" x14ac:dyDescent="0.25">
      <c r="A24" t="s">
        <v>22</v>
      </c>
      <c r="B24">
        <v>4.3428279473751441E-3</v>
      </c>
    </row>
    <row r="25" spans="1:2" x14ac:dyDescent="0.25">
      <c r="A25" t="s">
        <v>16</v>
      </c>
      <c r="B25">
        <v>8.3876186826755232E-3</v>
      </c>
    </row>
    <row r="26" spans="1:2" x14ac:dyDescent="0.25">
      <c r="A26" t="s">
        <v>10</v>
      </c>
      <c r="B26">
        <v>1.2006641972154808E-2</v>
      </c>
    </row>
    <row r="27" spans="1:2" x14ac:dyDescent="0.25">
      <c r="A27" t="s">
        <v>14</v>
      </c>
      <c r="B27">
        <v>1.8435730404053306E-2</v>
      </c>
    </row>
    <row r="28" spans="1:2" x14ac:dyDescent="0.25">
      <c r="A28" t="s">
        <v>21</v>
      </c>
      <c r="B28">
        <v>2.1118065312726191E-2</v>
      </c>
    </row>
    <row r="29" spans="1:2" x14ac:dyDescent="0.25">
      <c r="A29" t="s">
        <v>15</v>
      </c>
      <c r="B29">
        <v>2.7419423510878359E-2</v>
      </c>
    </row>
    <row r="30" spans="1:2" x14ac:dyDescent="0.25">
      <c r="A30" t="s">
        <v>25</v>
      </c>
      <c r="B30">
        <v>3.0016604930387023E-2</v>
      </c>
    </row>
    <row r="31" spans="1:2" x14ac:dyDescent="0.25">
      <c r="A31" t="s">
        <v>9</v>
      </c>
      <c r="B31">
        <v>3.8361646868480433E-2</v>
      </c>
    </row>
    <row r="32" spans="1:2" x14ac:dyDescent="0.25">
      <c r="A32" t="s">
        <v>6</v>
      </c>
      <c r="B32">
        <v>4.6749265551155959E-2</v>
      </c>
    </row>
    <row r="33" spans="1:2" x14ac:dyDescent="0.25">
      <c r="A33" t="s">
        <v>28</v>
      </c>
      <c r="B33">
        <v>0.11815046621535318</v>
      </c>
    </row>
    <row r="34" spans="1:2" x14ac:dyDescent="0.25">
      <c r="A34" t="s">
        <v>19</v>
      </c>
      <c r="B34">
        <v>0.1312215268020607</v>
      </c>
    </row>
    <row r="35" spans="1:2" x14ac:dyDescent="0.25">
      <c r="A35" t="s">
        <v>2</v>
      </c>
      <c r="B35">
        <v>0.52152254438625623</v>
      </c>
    </row>
  </sheetData>
  <sortState xmlns:xlrd2="http://schemas.microsoft.com/office/spreadsheetml/2017/richdata2" ref="A3:B35">
    <sortCondition ref="B3:B3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PORCENTAJE DE INGRESOS</vt:lpstr>
      <vt:lpstr>CONFIRMACIONES DE IDENTIF</vt:lpstr>
      <vt:lpstr>PORCENTAJE DEL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autor</dc:creator>
  <cp:lastModifiedBy>Sin autor</cp:lastModifiedBy>
  <dcterms:created xsi:type="dcterms:W3CDTF">2021-03-02T17:46:03Z</dcterms:created>
  <dcterms:modified xsi:type="dcterms:W3CDTF">2021-03-04T21:30:13Z</dcterms:modified>
</cp:coreProperties>
</file>